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695"/>
  </bookViews>
  <sheets>
    <sheet name="Phu luc 1" sheetId="3" r:id="rId1"/>
  </sheets>
  <definedNames>
    <definedName name="_xlnm.Print_Area" localSheetId="0">'Phu luc 1'!$A$1:$J$42</definedName>
    <definedName name="_xlnm.Print_Titles" localSheetId="0">'Phu luc 1'!$5:$6</definedName>
  </definedNames>
  <calcPr calcId="144525"/>
</workbook>
</file>

<file path=xl/calcChain.xml><?xml version="1.0" encoding="utf-8"?>
<calcChain xmlns="http://schemas.openxmlformats.org/spreadsheetml/2006/main">
  <c r="M14" i="3" l="1"/>
  <c r="F24" i="3" l="1"/>
  <c r="F23" i="3"/>
  <c r="H32" i="3" l="1"/>
  <c r="G32" i="3"/>
  <c r="G13" i="3"/>
  <c r="H14" i="3"/>
  <c r="G14" i="3"/>
  <c r="H15" i="3"/>
  <c r="G15" i="3"/>
  <c r="H18" i="3"/>
  <c r="G18" i="3"/>
  <c r="H17" i="3"/>
  <c r="G17" i="3"/>
  <c r="H20" i="3"/>
  <c r="G20" i="3"/>
  <c r="H21" i="3"/>
  <c r="G21" i="3"/>
  <c r="H22" i="3"/>
  <c r="G22" i="3"/>
  <c r="H25" i="3"/>
  <c r="G25" i="3"/>
  <c r="H26" i="3" l="1"/>
  <c r="G26" i="3"/>
  <c r="K14" i="3" l="1"/>
  <c r="K17" i="3" l="1"/>
  <c r="K18" i="3"/>
  <c r="K15" i="3"/>
  <c r="K20" i="3" l="1"/>
  <c r="K21" i="3" l="1"/>
  <c r="O24" i="3"/>
  <c r="O23" i="3"/>
  <c r="P23" i="3" s="1"/>
  <c r="N23" i="3"/>
</calcChain>
</file>

<file path=xl/sharedStrings.xml><?xml version="1.0" encoding="utf-8"?>
<sst xmlns="http://schemas.openxmlformats.org/spreadsheetml/2006/main" count="105" uniqueCount="72">
  <si>
    <t>Chỉ tiêu</t>
  </si>
  <si>
    <t>Ước thực hiện cả năm</t>
  </si>
  <si>
    <t>%</t>
  </si>
  <si>
    <t>GRDP bình quân đầu người</t>
  </si>
  <si>
    <t>Tổng vốn đầu tư phát triển trên địa bàn</t>
  </si>
  <si>
    <t>Tỷ đồng</t>
  </si>
  <si>
    <t>Trong đó:</t>
  </si>
  <si>
    <t>PHỤ LỤC 1</t>
  </si>
  <si>
    <t>6,5-7</t>
  </si>
  <si>
    <t>CÁC CHỈ TIÊU KINH TẾ</t>
  </si>
  <si>
    <t>CÁC CHỈ TIÊU VỀ XÃ HỘI</t>
  </si>
  <si>
    <t>CÁC CHỈ TIÊU VỀ MÔI TRƯỜNG</t>
  </si>
  <si>
    <t>Số doanh nghiệp thành lập mới</t>
  </si>
  <si>
    <t>Tạo việc làm mới</t>
  </si>
  <si>
    <t>lao động</t>
  </si>
  <si>
    <t>Tỷ lệ người dân tham gia bảo hiểm y tế</t>
  </si>
  <si>
    <t>Công tác tuyển quân</t>
  </si>
  <si>
    <t>2,5-3</t>
  </si>
  <si>
    <t>Năm 2022</t>
  </si>
  <si>
    <t>STT</t>
  </si>
  <si>
    <t>Đơn vị tính</t>
  </si>
  <si>
    <t>Thực hiện 2021</t>
  </si>
  <si>
    <t>Ghi chú</t>
  </si>
  <si>
    <t>A</t>
  </si>
  <si>
    <t>Tốc độ tăng trưởng tổng sản phẩm trên địa bàn (GRDP) giá SS năm 2010</t>
  </si>
  <si>
    <t xml:space="preserve"> - Khu vực Nông, lâm nghiệp và thủy sản</t>
  </si>
  <si>
    <t>"</t>
  </si>
  <si>
    <t xml:space="preserve"> - Khu vực Công nghiệp và xây dựng</t>
  </si>
  <si>
    <t>13,5-14</t>
  </si>
  <si>
    <t xml:space="preserve"> - Khu vực Dịch vụ</t>
  </si>
  <si>
    <t>5,5-6</t>
  </si>
  <si>
    <t>Triệu đồng</t>
  </si>
  <si>
    <t>65-66</t>
  </si>
  <si>
    <t>Tổng thu ngân sách trên địa bàn</t>
  </si>
  <si>
    <t xml:space="preserve">   Trong đó:</t>
  </si>
  <si>
    <t xml:space="preserve"> - Thu nội địa</t>
  </si>
  <si>
    <t>''</t>
  </si>
  <si>
    <t xml:space="preserve"> - Thu từ hoạt động xuất, nhập khẩu</t>
  </si>
  <si>
    <t xml:space="preserve"> Sản lượng lương thực có hạt</t>
  </si>
  <si>
    <t>Tấn</t>
  </si>
  <si>
    <t>Trồng rừng tập trung</t>
  </si>
  <si>
    <t xml:space="preserve"> ha</t>
  </si>
  <si>
    <t>Tổng sản lượng thủy sản</t>
  </si>
  <si>
    <t>tấn</t>
  </si>
  <si>
    <t>Tỷ lệ xã đạt tiêu chí quốc gia về nông thôn mới</t>
  </si>
  <si>
    <t>Tỷ lệ xã đạt chuẩn nông thôn mới nâng cao, kiểu mẫu</t>
  </si>
  <si>
    <t>Tổng mức bán lẻ hàng hóa và doanh thu dịch vụ</t>
  </si>
  <si>
    <t>Doanh nghiệp</t>
  </si>
  <si>
    <t>B</t>
  </si>
  <si>
    <t xml:space="preserve">Tỷ lệ trường được công nhận đạt chuẩn quốc gia </t>
  </si>
  <si>
    <t xml:space="preserve">Tỷ lệ lao động được đào tạo </t>
  </si>
  <si>
    <t>- Lao động được đào tạo nghề có bằng cấp, chứng chỉ</t>
  </si>
  <si>
    <t>Mức giảm tỷ lệ hộ nghèo</t>
  </si>
  <si>
    <t>1,0-1,5</t>
  </si>
  <si>
    <t>C</t>
  </si>
  <si>
    <t xml:space="preserve">Tỷ lệ che phủ rừng </t>
  </si>
  <si>
    <t>Tỷ lệ hộ gia đình nông thôn sử dụng nước hợp vệ sinh</t>
  </si>
  <si>
    <t>Tỷ lệ dân thành thị sử dụng nước sạch</t>
  </si>
  <si>
    <t xml:space="preserve">Tỷ lệ thu gom, xử lý chất thải rắn sinh hoạt ở đô thị </t>
  </si>
  <si>
    <t>D</t>
  </si>
  <si>
    <t>CÁC CHỈ TIÊU VỀ AN NINH - QUỐC PHÒNG</t>
  </si>
  <si>
    <t xml:space="preserve">Kế hoạch </t>
  </si>
  <si>
    <t>Ước thực hiện cả năm so với thực hiện 2021 (%)</t>
  </si>
  <si>
    <t>MỘT SỐ CHỈ TIÊU KINH TẾ - XÃ HỘI CHỦ YẾU TẠI NGHỊ QUYẾT SỐ 149/NQ-HĐND TỈNH</t>
  </si>
  <si>
    <t>Sản lượng lương thực có hạt</t>
  </si>
  <si>
    <t>Ước thực hiện cả năm so với KH (%)</t>
  </si>
  <si>
    <t xml:space="preserve"> - Thuế sản phẩm trừ trợ cấp sản phẩm</t>
  </si>
  <si>
    <t>(Kèm theo Báo cáo số                  /BC-UBND ngày     tháng    năm 2022 của UBND tỉnh)</t>
  </si>
  <si>
    <t xml:space="preserve">Đánh giá </t>
  </si>
  <si>
    <t>Đạt</t>
  </si>
  <si>
    <t>Không đạt</t>
  </si>
  <si>
    <t>Vượt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</si>
</sst>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#,##0.0"/>
    <numFmt numFmtId="166" formatCode="0.0"/>
    <numFmt numFmtId="167" formatCode="_(* #,##0_);_(* \(#,##0\);_(* &quot;-&quot;??_);_(@_)"/>
    <numFmt numFmtId="168" formatCode="#,##0.0;[Red]#,##0.0"/>
    <numFmt numFmtId="169" formatCode="#,##0.00;[Red]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8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9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16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" fontId="4" fillId="0" borderId="2" xfId="0" quotePrefix="1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7" fontId="2" fillId="0" borderId="2" xfId="2" applyNumberFormat="1" applyFont="1" applyBorder="1" applyAlignment="1">
      <alignment vertical="center"/>
    </xf>
    <xf numFmtId="167" fontId="4" fillId="0" borderId="2" xfId="2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3">
    <cellStyle name="Comma" xfId="2" builtinId="3"/>
    <cellStyle name="Comma 2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RowHeight="15.75" x14ac:dyDescent="0.25"/>
  <cols>
    <col min="1" max="1" width="5.42578125" style="48" customWidth="1"/>
    <col min="2" max="2" width="38.7109375" style="49" customWidth="1"/>
    <col min="3" max="3" width="7.85546875" style="50" customWidth="1"/>
    <col min="4" max="4" width="10.7109375" style="50" customWidth="1"/>
    <col min="5" max="5" width="11.85546875" style="50" customWidth="1"/>
    <col min="6" max="6" width="11.5703125" style="50" customWidth="1"/>
    <col min="7" max="8" width="10.140625" style="50" hidden="1" customWidth="1"/>
    <col min="9" max="9" width="10.140625" style="50" customWidth="1"/>
    <col min="10" max="10" width="8.7109375" style="2" customWidth="1"/>
    <col min="11" max="258" width="9.140625" style="2"/>
    <col min="259" max="259" width="5.42578125" style="2" customWidth="1"/>
    <col min="260" max="260" width="27.85546875" style="2" customWidth="1"/>
    <col min="261" max="263" width="11.85546875" style="2" customWidth="1"/>
    <col min="264" max="264" width="12.7109375" style="2" customWidth="1"/>
    <col min="265" max="266" width="11.85546875" style="2" customWidth="1"/>
    <col min="267" max="514" width="9.140625" style="2"/>
    <col min="515" max="515" width="5.42578125" style="2" customWidth="1"/>
    <col min="516" max="516" width="27.85546875" style="2" customWidth="1"/>
    <col min="517" max="519" width="11.85546875" style="2" customWidth="1"/>
    <col min="520" max="520" width="12.7109375" style="2" customWidth="1"/>
    <col min="521" max="522" width="11.85546875" style="2" customWidth="1"/>
    <col min="523" max="770" width="9.140625" style="2"/>
    <col min="771" max="771" width="5.42578125" style="2" customWidth="1"/>
    <col min="772" max="772" width="27.85546875" style="2" customWidth="1"/>
    <col min="773" max="775" width="11.85546875" style="2" customWidth="1"/>
    <col min="776" max="776" width="12.7109375" style="2" customWidth="1"/>
    <col min="777" max="778" width="11.85546875" style="2" customWidth="1"/>
    <col min="779" max="1026" width="9.140625" style="2"/>
    <col min="1027" max="1027" width="5.42578125" style="2" customWidth="1"/>
    <col min="1028" max="1028" width="27.85546875" style="2" customWidth="1"/>
    <col min="1029" max="1031" width="11.85546875" style="2" customWidth="1"/>
    <col min="1032" max="1032" width="12.7109375" style="2" customWidth="1"/>
    <col min="1033" max="1034" width="11.85546875" style="2" customWidth="1"/>
    <col min="1035" max="1282" width="9.140625" style="2"/>
    <col min="1283" max="1283" width="5.42578125" style="2" customWidth="1"/>
    <col min="1284" max="1284" width="27.85546875" style="2" customWidth="1"/>
    <col min="1285" max="1287" width="11.85546875" style="2" customWidth="1"/>
    <col min="1288" max="1288" width="12.7109375" style="2" customWidth="1"/>
    <col min="1289" max="1290" width="11.85546875" style="2" customWidth="1"/>
    <col min="1291" max="1538" width="9.140625" style="2"/>
    <col min="1539" max="1539" width="5.42578125" style="2" customWidth="1"/>
    <col min="1540" max="1540" width="27.85546875" style="2" customWidth="1"/>
    <col min="1541" max="1543" width="11.85546875" style="2" customWidth="1"/>
    <col min="1544" max="1544" width="12.7109375" style="2" customWidth="1"/>
    <col min="1545" max="1546" width="11.85546875" style="2" customWidth="1"/>
    <col min="1547" max="1794" width="9.140625" style="2"/>
    <col min="1795" max="1795" width="5.42578125" style="2" customWidth="1"/>
    <col min="1796" max="1796" width="27.85546875" style="2" customWidth="1"/>
    <col min="1797" max="1799" width="11.85546875" style="2" customWidth="1"/>
    <col min="1800" max="1800" width="12.7109375" style="2" customWidth="1"/>
    <col min="1801" max="1802" width="11.85546875" style="2" customWidth="1"/>
    <col min="1803" max="2050" width="9.140625" style="2"/>
    <col min="2051" max="2051" width="5.42578125" style="2" customWidth="1"/>
    <col min="2052" max="2052" width="27.85546875" style="2" customWidth="1"/>
    <col min="2053" max="2055" width="11.85546875" style="2" customWidth="1"/>
    <col min="2056" max="2056" width="12.7109375" style="2" customWidth="1"/>
    <col min="2057" max="2058" width="11.85546875" style="2" customWidth="1"/>
    <col min="2059" max="2306" width="9.140625" style="2"/>
    <col min="2307" max="2307" width="5.42578125" style="2" customWidth="1"/>
    <col min="2308" max="2308" width="27.85546875" style="2" customWidth="1"/>
    <col min="2309" max="2311" width="11.85546875" style="2" customWidth="1"/>
    <col min="2312" max="2312" width="12.7109375" style="2" customWidth="1"/>
    <col min="2313" max="2314" width="11.85546875" style="2" customWidth="1"/>
    <col min="2315" max="2562" width="9.140625" style="2"/>
    <col min="2563" max="2563" width="5.42578125" style="2" customWidth="1"/>
    <col min="2564" max="2564" width="27.85546875" style="2" customWidth="1"/>
    <col min="2565" max="2567" width="11.85546875" style="2" customWidth="1"/>
    <col min="2568" max="2568" width="12.7109375" style="2" customWidth="1"/>
    <col min="2569" max="2570" width="11.85546875" style="2" customWidth="1"/>
    <col min="2571" max="2818" width="9.140625" style="2"/>
    <col min="2819" max="2819" width="5.42578125" style="2" customWidth="1"/>
    <col min="2820" max="2820" width="27.85546875" style="2" customWidth="1"/>
    <col min="2821" max="2823" width="11.85546875" style="2" customWidth="1"/>
    <col min="2824" max="2824" width="12.7109375" style="2" customWidth="1"/>
    <col min="2825" max="2826" width="11.85546875" style="2" customWidth="1"/>
    <col min="2827" max="3074" width="9.140625" style="2"/>
    <col min="3075" max="3075" width="5.42578125" style="2" customWidth="1"/>
    <col min="3076" max="3076" width="27.85546875" style="2" customWidth="1"/>
    <col min="3077" max="3079" width="11.85546875" style="2" customWidth="1"/>
    <col min="3080" max="3080" width="12.7109375" style="2" customWidth="1"/>
    <col min="3081" max="3082" width="11.85546875" style="2" customWidth="1"/>
    <col min="3083" max="3330" width="9.140625" style="2"/>
    <col min="3331" max="3331" width="5.42578125" style="2" customWidth="1"/>
    <col min="3332" max="3332" width="27.85546875" style="2" customWidth="1"/>
    <col min="3333" max="3335" width="11.85546875" style="2" customWidth="1"/>
    <col min="3336" max="3336" width="12.7109375" style="2" customWidth="1"/>
    <col min="3337" max="3338" width="11.85546875" style="2" customWidth="1"/>
    <col min="3339" max="3586" width="9.140625" style="2"/>
    <col min="3587" max="3587" width="5.42578125" style="2" customWidth="1"/>
    <col min="3588" max="3588" width="27.85546875" style="2" customWidth="1"/>
    <col min="3589" max="3591" width="11.85546875" style="2" customWidth="1"/>
    <col min="3592" max="3592" width="12.7109375" style="2" customWidth="1"/>
    <col min="3593" max="3594" width="11.85546875" style="2" customWidth="1"/>
    <col min="3595" max="3842" width="9.140625" style="2"/>
    <col min="3843" max="3843" width="5.42578125" style="2" customWidth="1"/>
    <col min="3844" max="3844" width="27.85546875" style="2" customWidth="1"/>
    <col min="3845" max="3847" width="11.85546875" style="2" customWidth="1"/>
    <col min="3848" max="3848" width="12.7109375" style="2" customWidth="1"/>
    <col min="3849" max="3850" width="11.85546875" style="2" customWidth="1"/>
    <col min="3851" max="4098" width="9.140625" style="2"/>
    <col min="4099" max="4099" width="5.42578125" style="2" customWidth="1"/>
    <col min="4100" max="4100" width="27.85546875" style="2" customWidth="1"/>
    <col min="4101" max="4103" width="11.85546875" style="2" customWidth="1"/>
    <col min="4104" max="4104" width="12.7109375" style="2" customWidth="1"/>
    <col min="4105" max="4106" width="11.85546875" style="2" customWidth="1"/>
    <col min="4107" max="4354" width="9.140625" style="2"/>
    <col min="4355" max="4355" width="5.42578125" style="2" customWidth="1"/>
    <col min="4356" max="4356" width="27.85546875" style="2" customWidth="1"/>
    <col min="4357" max="4359" width="11.85546875" style="2" customWidth="1"/>
    <col min="4360" max="4360" width="12.7109375" style="2" customWidth="1"/>
    <col min="4361" max="4362" width="11.85546875" style="2" customWidth="1"/>
    <col min="4363" max="4610" width="9.140625" style="2"/>
    <col min="4611" max="4611" width="5.42578125" style="2" customWidth="1"/>
    <col min="4612" max="4612" width="27.85546875" style="2" customWidth="1"/>
    <col min="4613" max="4615" width="11.85546875" style="2" customWidth="1"/>
    <col min="4616" max="4616" width="12.7109375" style="2" customWidth="1"/>
    <col min="4617" max="4618" width="11.85546875" style="2" customWidth="1"/>
    <col min="4619" max="4866" width="9.140625" style="2"/>
    <col min="4867" max="4867" width="5.42578125" style="2" customWidth="1"/>
    <col min="4868" max="4868" width="27.85546875" style="2" customWidth="1"/>
    <col min="4869" max="4871" width="11.85546875" style="2" customWidth="1"/>
    <col min="4872" max="4872" width="12.7109375" style="2" customWidth="1"/>
    <col min="4873" max="4874" width="11.85546875" style="2" customWidth="1"/>
    <col min="4875" max="5122" width="9.140625" style="2"/>
    <col min="5123" max="5123" width="5.42578125" style="2" customWidth="1"/>
    <col min="5124" max="5124" width="27.85546875" style="2" customWidth="1"/>
    <col min="5125" max="5127" width="11.85546875" style="2" customWidth="1"/>
    <col min="5128" max="5128" width="12.7109375" style="2" customWidth="1"/>
    <col min="5129" max="5130" width="11.85546875" style="2" customWidth="1"/>
    <col min="5131" max="5378" width="9.140625" style="2"/>
    <col min="5379" max="5379" width="5.42578125" style="2" customWidth="1"/>
    <col min="5380" max="5380" width="27.85546875" style="2" customWidth="1"/>
    <col min="5381" max="5383" width="11.85546875" style="2" customWidth="1"/>
    <col min="5384" max="5384" width="12.7109375" style="2" customWidth="1"/>
    <col min="5385" max="5386" width="11.85546875" style="2" customWidth="1"/>
    <col min="5387" max="5634" width="9.140625" style="2"/>
    <col min="5635" max="5635" width="5.42578125" style="2" customWidth="1"/>
    <col min="5636" max="5636" width="27.85546875" style="2" customWidth="1"/>
    <col min="5637" max="5639" width="11.85546875" style="2" customWidth="1"/>
    <col min="5640" max="5640" width="12.7109375" style="2" customWidth="1"/>
    <col min="5641" max="5642" width="11.85546875" style="2" customWidth="1"/>
    <col min="5643" max="5890" width="9.140625" style="2"/>
    <col min="5891" max="5891" width="5.42578125" style="2" customWidth="1"/>
    <col min="5892" max="5892" width="27.85546875" style="2" customWidth="1"/>
    <col min="5893" max="5895" width="11.85546875" style="2" customWidth="1"/>
    <col min="5896" max="5896" width="12.7109375" style="2" customWidth="1"/>
    <col min="5897" max="5898" width="11.85546875" style="2" customWidth="1"/>
    <col min="5899" max="6146" width="9.140625" style="2"/>
    <col min="6147" max="6147" width="5.42578125" style="2" customWidth="1"/>
    <col min="6148" max="6148" width="27.85546875" style="2" customWidth="1"/>
    <col min="6149" max="6151" width="11.85546875" style="2" customWidth="1"/>
    <col min="6152" max="6152" width="12.7109375" style="2" customWidth="1"/>
    <col min="6153" max="6154" width="11.85546875" style="2" customWidth="1"/>
    <col min="6155" max="6402" width="9.140625" style="2"/>
    <col min="6403" max="6403" width="5.42578125" style="2" customWidth="1"/>
    <col min="6404" max="6404" width="27.85546875" style="2" customWidth="1"/>
    <col min="6405" max="6407" width="11.85546875" style="2" customWidth="1"/>
    <col min="6408" max="6408" width="12.7109375" style="2" customWidth="1"/>
    <col min="6409" max="6410" width="11.85546875" style="2" customWidth="1"/>
    <col min="6411" max="6658" width="9.140625" style="2"/>
    <col min="6659" max="6659" width="5.42578125" style="2" customWidth="1"/>
    <col min="6660" max="6660" width="27.85546875" style="2" customWidth="1"/>
    <col min="6661" max="6663" width="11.85546875" style="2" customWidth="1"/>
    <col min="6664" max="6664" width="12.7109375" style="2" customWidth="1"/>
    <col min="6665" max="6666" width="11.85546875" style="2" customWidth="1"/>
    <col min="6667" max="6914" width="9.140625" style="2"/>
    <col min="6915" max="6915" width="5.42578125" style="2" customWidth="1"/>
    <col min="6916" max="6916" width="27.85546875" style="2" customWidth="1"/>
    <col min="6917" max="6919" width="11.85546875" style="2" customWidth="1"/>
    <col min="6920" max="6920" width="12.7109375" style="2" customWidth="1"/>
    <col min="6921" max="6922" width="11.85546875" style="2" customWidth="1"/>
    <col min="6923" max="7170" width="9.140625" style="2"/>
    <col min="7171" max="7171" width="5.42578125" style="2" customWidth="1"/>
    <col min="7172" max="7172" width="27.85546875" style="2" customWidth="1"/>
    <col min="7173" max="7175" width="11.85546875" style="2" customWidth="1"/>
    <col min="7176" max="7176" width="12.7109375" style="2" customWidth="1"/>
    <col min="7177" max="7178" width="11.85546875" style="2" customWidth="1"/>
    <col min="7179" max="7426" width="9.140625" style="2"/>
    <col min="7427" max="7427" width="5.42578125" style="2" customWidth="1"/>
    <col min="7428" max="7428" width="27.85546875" style="2" customWidth="1"/>
    <col min="7429" max="7431" width="11.85546875" style="2" customWidth="1"/>
    <col min="7432" max="7432" width="12.7109375" style="2" customWidth="1"/>
    <col min="7433" max="7434" width="11.85546875" style="2" customWidth="1"/>
    <col min="7435" max="7682" width="9.140625" style="2"/>
    <col min="7683" max="7683" width="5.42578125" style="2" customWidth="1"/>
    <col min="7684" max="7684" width="27.85546875" style="2" customWidth="1"/>
    <col min="7685" max="7687" width="11.85546875" style="2" customWidth="1"/>
    <col min="7688" max="7688" width="12.7109375" style="2" customWidth="1"/>
    <col min="7689" max="7690" width="11.85546875" style="2" customWidth="1"/>
    <col min="7691" max="7938" width="9.140625" style="2"/>
    <col min="7939" max="7939" width="5.42578125" style="2" customWidth="1"/>
    <col min="7940" max="7940" width="27.85546875" style="2" customWidth="1"/>
    <col min="7941" max="7943" width="11.85546875" style="2" customWidth="1"/>
    <col min="7944" max="7944" width="12.7109375" style="2" customWidth="1"/>
    <col min="7945" max="7946" width="11.85546875" style="2" customWidth="1"/>
    <col min="7947" max="8194" width="9.140625" style="2"/>
    <col min="8195" max="8195" width="5.42578125" style="2" customWidth="1"/>
    <col min="8196" max="8196" width="27.85546875" style="2" customWidth="1"/>
    <col min="8197" max="8199" width="11.85546875" style="2" customWidth="1"/>
    <col min="8200" max="8200" width="12.7109375" style="2" customWidth="1"/>
    <col min="8201" max="8202" width="11.85546875" style="2" customWidth="1"/>
    <col min="8203" max="8450" width="9.140625" style="2"/>
    <col min="8451" max="8451" width="5.42578125" style="2" customWidth="1"/>
    <col min="8452" max="8452" width="27.85546875" style="2" customWidth="1"/>
    <col min="8453" max="8455" width="11.85546875" style="2" customWidth="1"/>
    <col min="8456" max="8456" width="12.7109375" style="2" customWidth="1"/>
    <col min="8457" max="8458" width="11.85546875" style="2" customWidth="1"/>
    <col min="8459" max="8706" width="9.140625" style="2"/>
    <col min="8707" max="8707" width="5.42578125" style="2" customWidth="1"/>
    <col min="8708" max="8708" width="27.85546875" style="2" customWidth="1"/>
    <col min="8709" max="8711" width="11.85546875" style="2" customWidth="1"/>
    <col min="8712" max="8712" width="12.7109375" style="2" customWidth="1"/>
    <col min="8713" max="8714" width="11.85546875" style="2" customWidth="1"/>
    <col min="8715" max="8962" width="9.140625" style="2"/>
    <col min="8963" max="8963" width="5.42578125" style="2" customWidth="1"/>
    <col min="8964" max="8964" width="27.85546875" style="2" customWidth="1"/>
    <col min="8965" max="8967" width="11.85546875" style="2" customWidth="1"/>
    <col min="8968" max="8968" width="12.7109375" style="2" customWidth="1"/>
    <col min="8969" max="8970" width="11.85546875" style="2" customWidth="1"/>
    <col min="8971" max="9218" width="9.140625" style="2"/>
    <col min="9219" max="9219" width="5.42578125" style="2" customWidth="1"/>
    <col min="9220" max="9220" width="27.85546875" style="2" customWidth="1"/>
    <col min="9221" max="9223" width="11.85546875" style="2" customWidth="1"/>
    <col min="9224" max="9224" width="12.7109375" style="2" customWidth="1"/>
    <col min="9225" max="9226" width="11.85546875" style="2" customWidth="1"/>
    <col min="9227" max="9474" width="9.140625" style="2"/>
    <col min="9475" max="9475" width="5.42578125" style="2" customWidth="1"/>
    <col min="9476" max="9476" width="27.85546875" style="2" customWidth="1"/>
    <col min="9477" max="9479" width="11.85546875" style="2" customWidth="1"/>
    <col min="9480" max="9480" width="12.7109375" style="2" customWidth="1"/>
    <col min="9481" max="9482" width="11.85546875" style="2" customWidth="1"/>
    <col min="9483" max="9730" width="9.140625" style="2"/>
    <col min="9731" max="9731" width="5.42578125" style="2" customWidth="1"/>
    <col min="9732" max="9732" width="27.85546875" style="2" customWidth="1"/>
    <col min="9733" max="9735" width="11.85546875" style="2" customWidth="1"/>
    <col min="9736" max="9736" width="12.7109375" style="2" customWidth="1"/>
    <col min="9737" max="9738" width="11.85546875" style="2" customWidth="1"/>
    <col min="9739" max="9986" width="9.140625" style="2"/>
    <col min="9987" max="9987" width="5.42578125" style="2" customWidth="1"/>
    <col min="9988" max="9988" width="27.85546875" style="2" customWidth="1"/>
    <col min="9989" max="9991" width="11.85546875" style="2" customWidth="1"/>
    <col min="9992" max="9992" width="12.7109375" style="2" customWidth="1"/>
    <col min="9993" max="9994" width="11.85546875" style="2" customWidth="1"/>
    <col min="9995" max="10242" width="9.140625" style="2"/>
    <col min="10243" max="10243" width="5.42578125" style="2" customWidth="1"/>
    <col min="10244" max="10244" width="27.85546875" style="2" customWidth="1"/>
    <col min="10245" max="10247" width="11.85546875" style="2" customWidth="1"/>
    <col min="10248" max="10248" width="12.7109375" style="2" customWidth="1"/>
    <col min="10249" max="10250" width="11.85546875" style="2" customWidth="1"/>
    <col min="10251" max="10498" width="9.140625" style="2"/>
    <col min="10499" max="10499" width="5.42578125" style="2" customWidth="1"/>
    <col min="10500" max="10500" width="27.85546875" style="2" customWidth="1"/>
    <col min="10501" max="10503" width="11.85546875" style="2" customWidth="1"/>
    <col min="10504" max="10504" width="12.7109375" style="2" customWidth="1"/>
    <col min="10505" max="10506" width="11.85546875" style="2" customWidth="1"/>
    <col min="10507" max="10754" width="9.140625" style="2"/>
    <col min="10755" max="10755" width="5.42578125" style="2" customWidth="1"/>
    <col min="10756" max="10756" width="27.85546875" style="2" customWidth="1"/>
    <col min="10757" max="10759" width="11.85546875" style="2" customWidth="1"/>
    <col min="10760" max="10760" width="12.7109375" style="2" customWidth="1"/>
    <col min="10761" max="10762" width="11.85546875" style="2" customWidth="1"/>
    <col min="10763" max="11010" width="9.140625" style="2"/>
    <col min="11011" max="11011" width="5.42578125" style="2" customWidth="1"/>
    <col min="11012" max="11012" width="27.85546875" style="2" customWidth="1"/>
    <col min="11013" max="11015" width="11.85546875" style="2" customWidth="1"/>
    <col min="11016" max="11016" width="12.7109375" style="2" customWidth="1"/>
    <col min="11017" max="11018" width="11.85546875" style="2" customWidth="1"/>
    <col min="11019" max="11266" width="9.140625" style="2"/>
    <col min="11267" max="11267" width="5.42578125" style="2" customWidth="1"/>
    <col min="11268" max="11268" width="27.85546875" style="2" customWidth="1"/>
    <col min="11269" max="11271" width="11.85546875" style="2" customWidth="1"/>
    <col min="11272" max="11272" width="12.7109375" style="2" customWidth="1"/>
    <col min="11273" max="11274" width="11.85546875" style="2" customWidth="1"/>
    <col min="11275" max="11522" width="9.140625" style="2"/>
    <col min="11523" max="11523" width="5.42578125" style="2" customWidth="1"/>
    <col min="11524" max="11524" width="27.85546875" style="2" customWidth="1"/>
    <col min="11525" max="11527" width="11.85546875" style="2" customWidth="1"/>
    <col min="11528" max="11528" width="12.7109375" style="2" customWidth="1"/>
    <col min="11529" max="11530" width="11.85546875" style="2" customWidth="1"/>
    <col min="11531" max="11778" width="9.140625" style="2"/>
    <col min="11779" max="11779" width="5.42578125" style="2" customWidth="1"/>
    <col min="11780" max="11780" width="27.85546875" style="2" customWidth="1"/>
    <col min="11781" max="11783" width="11.85546875" style="2" customWidth="1"/>
    <col min="11784" max="11784" width="12.7109375" style="2" customWidth="1"/>
    <col min="11785" max="11786" width="11.85546875" style="2" customWidth="1"/>
    <col min="11787" max="12034" width="9.140625" style="2"/>
    <col min="12035" max="12035" width="5.42578125" style="2" customWidth="1"/>
    <col min="12036" max="12036" width="27.85546875" style="2" customWidth="1"/>
    <col min="12037" max="12039" width="11.85546875" style="2" customWidth="1"/>
    <col min="12040" max="12040" width="12.7109375" style="2" customWidth="1"/>
    <col min="12041" max="12042" width="11.85546875" style="2" customWidth="1"/>
    <col min="12043" max="12290" width="9.140625" style="2"/>
    <col min="12291" max="12291" width="5.42578125" style="2" customWidth="1"/>
    <col min="12292" max="12292" width="27.85546875" style="2" customWidth="1"/>
    <col min="12293" max="12295" width="11.85546875" style="2" customWidth="1"/>
    <col min="12296" max="12296" width="12.7109375" style="2" customWidth="1"/>
    <col min="12297" max="12298" width="11.85546875" style="2" customWidth="1"/>
    <col min="12299" max="12546" width="9.140625" style="2"/>
    <col min="12547" max="12547" width="5.42578125" style="2" customWidth="1"/>
    <col min="12548" max="12548" width="27.85546875" style="2" customWidth="1"/>
    <col min="12549" max="12551" width="11.85546875" style="2" customWidth="1"/>
    <col min="12552" max="12552" width="12.7109375" style="2" customWidth="1"/>
    <col min="12553" max="12554" width="11.85546875" style="2" customWidth="1"/>
    <col min="12555" max="12802" width="9.140625" style="2"/>
    <col min="12803" max="12803" width="5.42578125" style="2" customWidth="1"/>
    <col min="12804" max="12804" width="27.85546875" style="2" customWidth="1"/>
    <col min="12805" max="12807" width="11.85546875" style="2" customWidth="1"/>
    <col min="12808" max="12808" width="12.7109375" style="2" customWidth="1"/>
    <col min="12809" max="12810" width="11.85546875" style="2" customWidth="1"/>
    <col min="12811" max="13058" width="9.140625" style="2"/>
    <col min="13059" max="13059" width="5.42578125" style="2" customWidth="1"/>
    <col min="13060" max="13060" width="27.85546875" style="2" customWidth="1"/>
    <col min="13061" max="13063" width="11.85546875" style="2" customWidth="1"/>
    <col min="13064" max="13064" width="12.7109375" style="2" customWidth="1"/>
    <col min="13065" max="13066" width="11.85546875" style="2" customWidth="1"/>
    <col min="13067" max="13314" width="9.140625" style="2"/>
    <col min="13315" max="13315" width="5.42578125" style="2" customWidth="1"/>
    <col min="13316" max="13316" width="27.85546875" style="2" customWidth="1"/>
    <col min="13317" max="13319" width="11.85546875" style="2" customWidth="1"/>
    <col min="13320" max="13320" width="12.7109375" style="2" customWidth="1"/>
    <col min="13321" max="13322" width="11.85546875" style="2" customWidth="1"/>
    <col min="13323" max="13570" width="9.140625" style="2"/>
    <col min="13571" max="13571" width="5.42578125" style="2" customWidth="1"/>
    <col min="13572" max="13572" width="27.85546875" style="2" customWidth="1"/>
    <col min="13573" max="13575" width="11.85546875" style="2" customWidth="1"/>
    <col min="13576" max="13576" width="12.7109375" style="2" customWidth="1"/>
    <col min="13577" max="13578" width="11.85546875" style="2" customWidth="1"/>
    <col min="13579" max="13826" width="9.140625" style="2"/>
    <col min="13827" max="13827" width="5.42578125" style="2" customWidth="1"/>
    <col min="13828" max="13828" width="27.85546875" style="2" customWidth="1"/>
    <col min="13829" max="13831" width="11.85546875" style="2" customWidth="1"/>
    <col min="13832" max="13832" width="12.7109375" style="2" customWidth="1"/>
    <col min="13833" max="13834" width="11.85546875" style="2" customWidth="1"/>
    <col min="13835" max="14082" width="9.140625" style="2"/>
    <col min="14083" max="14083" width="5.42578125" style="2" customWidth="1"/>
    <col min="14084" max="14084" width="27.85546875" style="2" customWidth="1"/>
    <col min="14085" max="14087" width="11.85546875" style="2" customWidth="1"/>
    <col min="14088" max="14088" width="12.7109375" style="2" customWidth="1"/>
    <col min="14089" max="14090" width="11.85546875" style="2" customWidth="1"/>
    <col min="14091" max="14338" width="9.140625" style="2"/>
    <col min="14339" max="14339" width="5.42578125" style="2" customWidth="1"/>
    <col min="14340" max="14340" width="27.85546875" style="2" customWidth="1"/>
    <col min="14341" max="14343" width="11.85546875" style="2" customWidth="1"/>
    <col min="14344" max="14344" width="12.7109375" style="2" customWidth="1"/>
    <col min="14345" max="14346" width="11.85546875" style="2" customWidth="1"/>
    <col min="14347" max="14594" width="9.140625" style="2"/>
    <col min="14595" max="14595" width="5.42578125" style="2" customWidth="1"/>
    <col min="14596" max="14596" width="27.85546875" style="2" customWidth="1"/>
    <col min="14597" max="14599" width="11.85546875" style="2" customWidth="1"/>
    <col min="14600" max="14600" width="12.7109375" style="2" customWidth="1"/>
    <col min="14601" max="14602" width="11.85546875" style="2" customWidth="1"/>
    <col min="14603" max="14850" width="9.140625" style="2"/>
    <col min="14851" max="14851" width="5.42578125" style="2" customWidth="1"/>
    <col min="14852" max="14852" width="27.85546875" style="2" customWidth="1"/>
    <col min="14853" max="14855" width="11.85546875" style="2" customWidth="1"/>
    <col min="14856" max="14856" width="12.7109375" style="2" customWidth="1"/>
    <col min="14857" max="14858" width="11.85546875" style="2" customWidth="1"/>
    <col min="14859" max="15106" width="9.140625" style="2"/>
    <col min="15107" max="15107" width="5.42578125" style="2" customWidth="1"/>
    <col min="15108" max="15108" width="27.85546875" style="2" customWidth="1"/>
    <col min="15109" max="15111" width="11.85546875" style="2" customWidth="1"/>
    <col min="15112" max="15112" width="12.7109375" style="2" customWidth="1"/>
    <col min="15113" max="15114" width="11.85546875" style="2" customWidth="1"/>
    <col min="15115" max="15362" width="9.140625" style="2"/>
    <col min="15363" max="15363" width="5.42578125" style="2" customWidth="1"/>
    <col min="15364" max="15364" width="27.85546875" style="2" customWidth="1"/>
    <col min="15365" max="15367" width="11.85546875" style="2" customWidth="1"/>
    <col min="15368" max="15368" width="12.7109375" style="2" customWidth="1"/>
    <col min="15369" max="15370" width="11.85546875" style="2" customWidth="1"/>
    <col min="15371" max="15618" width="9.140625" style="2"/>
    <col min="15619" max="15619" width="5.42578125" style="2" customWidth="1"/>
    <col min="15620" max="15620" width="27.85546875" style="2" customWidth="1"/>
    <col min="15621" max="15623" width="11.85546875" style="2" customWidth="1"/>
    <col min="15624" max="15624" width="12.7109375" style="2" customWidth="1"/>
    <col min="15625" max="15626" width="11.85546875" style="2" customWidth="1"/>
    <col min="15627" max="15874" width="9.140625" style="2"/>
    <col min="15875" max="15875" width="5.42578125" style="2" customWidth="1"/>
    <col min="15876" max="15876" width="27.85546875" style="2" customWidth="1"/>
    <col min="15877" max="15879" width="11.85546875" style="2" customWidth="1"/>
    <col min="15880" max="15880" width="12.7109375" style="2" customWidth="1"/>
    <col min="15881" max="15882" width="11.85546875" style="2" customWidth="1"/>
    <col min="15883" max="16130" width="9.140625" style="2"/>
    <col min="16131" max="16131" width="5.42578125" style="2" customWidth="1"/>
    <col min="16132" max="16132" width="27.85546875" style="2" customWidth="1"/>
    <col min="16133" max="16135" width="11.85546875" style="2" customWidth="1"/>
    <col min="16136" max="16136" width="12.7109375" style="2" customWidth="1"/>
    <col min="16137" max="16138" width="11.85546875" style="2" customWidth="1"/>
    <col min="16139" max="16384" width="9.140625" style="2"/>
  </cols>
  <sheetData>
    <row r="1" spans="1:13" x14ac:dyDescent="0.2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1"/>
    </row>
    <row r="2" spans="1:13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1"/>
    </row>
    <row r="3" spans="1:13" x14ac:dyDescent="0.25">
      <c r="A3" s="78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3"/>
    </row>
    <row r="4" spans="1:13" x14ac:dyDescent="0.25">
      <c r="A4" s="55"/>
      <c r="B4" s="55"/>
      <c r="C4" s="55"/>
      <c r="D4" s="55"/>
      <c r="E4" s="55"/>
      <c r="F4" s="55"/>
      <c r="G4" s="55"/>
      <c r="H4" s="55"/>
      <c r="I4" s="64"/>
      <c r="J4" s="55"/>
      <c r="K4" s="3"/>
    </row>
    <row r="5" spans="1:13" ht="15.75" customHeight="1" x14ac:dyDescent="0.25">
      <c r="A5" s="79" t="s">
        <v>19</v>
      </c>
      <c r="B5" s="79" t="s">
        <v>0</v>
      </c>
      <c r="C5" s="79" t="s">
        <v>20</v>
      </c>
      <c r="D5" s="79" t="s">
        <v>21</v>
      </c>
      <c r="E5" s="80" t="s">
        <v>18</v>
      </c>
      <c r="F5" s="81"/>
      <c r="G5" s="81"/>
      <c r="H5" s="82"/>
      <c r="I5" s="75"/>
      <c r="J5" s="83" t="s">
        <v>22</v>
      </c>
    </row>
    <row r="6" spans="1:13" s="4" customFormat="1" ht="57" customHeight="1" x14ac:dyDescent="0.25">
      <c r="A6" s="79"/>
      <c r="B6" s="79"/>
      <c r="C6" s="79"/>
      <c r="D6" s="79"/>
      <c r="E6" s="76" t="s">
        <v>61</v>
      </c>
      <c r="F6" s="76" t="s">
        <v>1</v>
      </c>
      <c r="G6" s="76" t="s">
        <v>62</v>
      </c>
      <c r="H6" s="76" t="s">
        <v>65</v>
      </c>
      <c r="I6" s="76" t="s">
        <v>68</v>
      </c>
      <c r="J6" s="84"/>
    </row>
    <row r="7" spans="1:13" s="9" customFormat="1" ht="25.5" customHeight="1" x14ac:dyDescent="0.25">
      <c r="A7" s="5" t="s">
        <v>23</v>
      </c>
      <c r="B7" s="6" t="s">
        <v>9</v>
      </c>
      <c r="C7" s="7"/>
      <c r="D7" s="8"/>
      <c r="E7" s="8"/>
      <c r="F7" s="8"/>
      <c r="G7" s="8"/>
      <c r="H7" s="8"/>
      <c r="I7" s="5"/>
      <c r="J7" s="7"/>
    </row>
    <row r="8" spans="1:13" ht="54.75" customHeight="1" x14ac:dyDescent="0.25">
      <c r="A8" s="10">
        <v>1</v>
      </c>
      <c r="B8" s="11" t="s">
        <v>24</v>
      </c>
      <c r="C8" s="10" t="s">
        <v>2</v>
      </c>
      <c r="D8" s="12">
        <v>6.5</v>
      </c>
      <c r="E8" s="13" t="s">
        <v>8</v>
      </c>
      <c r="F8" s="14"/>
      <c r="G8" s="13"/>
      <c r="H8" s="13"/>
      <c r="I8" s="65"/>
      <c r="J8" s="15"/>
    </row>
    <row r="9" spans="1:13" s="9" customFormat="1" x14ac:dyDescent="0.25">
      <c r="A9" s="54"/>
      <c r="B9" s="16" t="s">
        <v>25</v>
      </c>
      <c r="C9" s="10" t="s">
        <v>26</v>
      </c>
      <c r="D9" s="14">
        <v>3.02</v>
      </c>
      <c r="E9" s="17" t="s">
        <v>17</v>
      </c>
      <c r="F9" s="17"/>
      <c r="G9" s="17"/>
      <c r="H9" s="17"/>
      <c r="I9" s="10"/>
      <c r="J9" s="10"/>
    </row>
    <row r="10" spans="1:13" s="9" customFormat="1" x14ac:dyDescent="0.25">
      <c r="A10" s="54"/>
      <c r="B10" s="16" t="s">
        <v>27</v>
      </c>
      <c r="C10" s="10" t="s">
        <v>26</v>
      </c>
      <c r="D10" s="14">
        <v>14.75</v>
      </c>
      <c r="E10" s="18" t="s">
        <v>28</v>
      </c>
      <c r="F10" s="19"/>
      <c r="G10" s="18"/>
      <c r="H10" s="18"/>
      <c r="I10" s="66"/>
      <c r="J10" s="10"/>
    </row>
    <row r="11" spans="1:13" s="9" customFormat="1" x14ac:dyDescent="0.25">
      <c r="A11" s="54"/>
      <c r="B11" s="16" t="s">
        <v>29</v>
      </c>
      <c r="C11" s="10" t="s">
        <v>26</v>
      </c>
      <c r="D11" s="14">
        <v>3.66</v>
      </c>
      <c r="E11" s="17" t="s">
        <v>30</v>
      </c>
      <c r="F11" s="19"/>
      <c r="G11" s="17"/>
      <c r="H11" s="17"/>
      <c r="I11" s="10"/>
      <c r="J11" s="10"/>
    </row>
    <row r="12" spans="1:13" s="9" customFormat="1" ht="36" customHeight="1" x14ac:dyDescent="0.25">
      <c r="A12" s="54"/>
      <c r="B12" s="16" t="s">
        <v>66</v>
      </c>
      <c r="C12" s="10" t="s">
        <v>26</v>
      </c>
      <c r="D12" s="14">
        <v>8.18</v>
      </c>
      <c r="E12" s="17"/>
      <c r="F12" s="19"/>
      <c r="G12" s="17"/>
      <c r="H12" s="17"/>
      <c r="I12" s="10"/>
      <c r="J12" s="10"/>
    </row>
    <row r="13" spans="1:13" s="9" customFormat="1" ht="37.5" customHeight="1" x14ac:dyDescent="0.25">
      <c r="A13" s="54">
        <v>2</v>
      </c>
      <c r="B13" s="16" t="s">
        <v>3</v>
      </c>
      <c r="C13" s="54" t="s">
        <v>31</v>
      </c>
      <c r="D13" s="17">
        <v>56.8</v>
      </c>
      <c r="E13" s="20" t="s">
        <v>32</v>
      </c>
      <c r="F13" s="19"/>
      <c r="G13" s="21">
        <f>F13/D13*100</f>
        <v>0</v>
      </c>
      <c r="H13" s="21"/>
      <c r="I13" s="54"/>
      <c r="J13" s="10"/>
    </row>
    <row r="14" spans="1:13" ht="30" customHeight="1" x14ac:dyDescent="0.25">
      <c r="A14" s="10">
        <v>3</v>
      </c>
      <c r="B14" s="11" t="s">
        <v>4</v>
      </c>
      <c r="C14" s="54" t="s">
        <v>5</v>
      </c>
      <c r="D14" s="13">
        <v>28668.9</v>
      </c>
      <c r="E14" s="13">
        <v>24000</v>
      </c>
      <c r="F14" s="13">
        <v>27115.119999999999</v>
      </c>
      <c r="G14" s="21">
        <f>F14/D14*100</f>
        <v>94.580259444903703</v>
      </c>
      <c r="H14" s="21">
        <f>F14/E14*100</f>
        <v>112.97966666666666</v>
      </c>
      <c r="I14" s="67" t="s">
        <v>71</v>
      </c>
      <c r="J14" s="15"/>
      <c r="K14" s="53">
        <f>100-G14</f>
        <v>5.4197405550962969</v>
      </c>
      <c r="M14" s="2">
        <f>F14/E14</f>
        <v>1.1297966666666666</v>
      </c>
    </row>
    <row r="15" spans="1:13" ht="36" customHeight="1" x14ac:dyDescent="0.25">
      <c r="A15" s="10">
        <v>4</v>
      </c>
      <c r="B15" s="11" t="s">
        <v>33</v>
      </c>
      <c r="C15" s="54" t="s">
        <v>5</v>
      </c>
      <c r="D15" s="56">
        <v>5517.1270000000004</v>
      </c>
      <c r="E15" s="56">
        <v>4150</v>
      </c>
      <c r="F15" s="56"/>
      <c r="G15" s="21">
        <f>F15/D15*100</f>
        <v>0</v>
      </c>
      <c r="H15" s="21">
        <f>F15/E15*100</f>
        <v>0</v>
      </c>
      <c r="I15" s="67"/>
      <c r="J15" s="15"/>
      <c r="K15" s="2">
        <f>F15/E15*100</f>
        <v>0</v>
      </c>
    </row>
    <row r="16" spans="1:13" s="3" customFormat="1" ht="25.5" customHeight="1" x14ac:dyDescent="0.25">
      <c r="A16" s="22"/>
      <c r="B16" s="23" t="s">
        <v>34</v>
      </c>
      <c r="C16" s="24"/>
      <c r="D16" s="56"/>
      <c r="E16" s="56"/>
      <c r="F16" s="56"/>
      <c r="G16" s="21"/>
      <c r="H16" s="21"/>
      <c r="I16" s="67"/>
      <c r="J16" s="25"/>
      <c r="K16" s="2"/>
    </row>
    <row r="17" spans="1:16" s="3" customFormat="1" ht="25.5" customHeight="1" x14ac:dyDescent="0.25">
      <c r="A17" s="22"/>
      <c r="B17" s="25" t="s">
        <v>35</v>
      </c>
      <c r="C17" s="26" t="s">
        <v>36</v>
      </c>
      <c r="D17" s="57">
        <v>4076.2660000000001</v>
      </c>
      <c r="E17" s="57">
        <v>3500</v>
      </c>
      <c r="F17" s="57"/>
      <c r="G17" s="21">
        <f>F17/D17*100</f>
        <v>0</v>
      </c>
      <c r="H17" s="21">
        <f>F17/E17*100</f>
        <v>0</v>
      </c>
      <c r="I17" s="67"/>
      <c r="J17" s="25"/>
      <c r="K17" s="2">
        <f>F17/E17*100</f>
        <v>0</v>
      </c>
    </row>
    <row r="18" spans="1:16" s="3" customFormat="1" ht="40.5" customHeight="1" x14ac:dyDescent="0.25">
      <c r="A18" s="22"/>
      <c r="B18" s="23" t="s">
        <v>37</v>
      </c>
      <c r="C18" s="24" t="s">
        <v>26</v>
      </c>
      <c r="D18" s="57">
        <v>1429.097</v>
      </c>
      <c r="E18" s="57">
        <v>650</v>
      </c>
      <c r="F18" s="57"/>
      <c r="G18" s="21">
        <f>F18/D18*100</f>
        <v>0</v>
      </c>
      <c r="H18" s="21">
        <f>F18/E18*100</f>
        <v>0</v>
      </c>
      <c r="I18" s="67"/>
      <c r="J18" s="25"/>
      <c r="K18" s="2">
        <f>F18/E18*100</f>
        <v>0</v>
      </c>
    </row>
    <row r="19" spans="1:16" ht="33" hidden="1" customHeight="1" x14ac:dyDescent="0.25">
      <c r="A19" s="10">
        <v>5</v>
      </c>
      <c r="B19" s="27" t="s">
        <v>38</v>
      </c>
      <c r="C19" s="54" t="s">
        <v>39</v>
      </c>
      <c r="D19" s="51">
        <v>294600</v>
      </c>
      <c r="E19" s="13">
        <v>260000</v>
      </c>
      <c r="F19" s="13"/>
      <c r="G19" s="21"/>
      <c r="H19" s="21"/>
      <c r="I19" s="67"/>
      <c r="J19" s="15"/>
    </row>
    <row r="20" spans="1:16" ht="33" customHeight="1" x14ac:dyDescent="0.25">
      <c r="A20" s="10">
        <v>6</v>
      </c>
      <c r="B20" s="27" t="s">
        <v>64</v>
      </c>
      <c r="C20" s="54" t="s">
        <v>39</v>
      </c>
      <c r="D20" s="12">
        <v>294438.90000000002</v>
      </c>
      <c r="E20" s="13">
        <v>260000</v>
      </c>
      <c r="F20" s="13">
        <v>250057</v>
      </c>
      <c r="G20" s="21">
        <f>F20/D20*100</f>
        <v>84.926618052166333</v>
      </c>
      <c r="H20" s="21">
        <f>F20/E20*100</f>
        <v>96.17576923076922</v>
      </c>
      <c r="I20" s="54" t="s">
        <v>70</v>
      </c>
      <c r="J20" s="15"/>
      <c r="K20" s="2">
        <f>F20/E20</f>
        <v>0.96175769230769226</v>
      </c>
    </row>
    <row r="21" spans="1:16" ht="25.5" customHeight="1" x14ac:dyDescent="0.25">
      <c r="A21" s="10">
        <v>7</v>
      </c>
      <c r="B21" s="11" t="s">
        <v>40</v>
      </c>
      <c r="C21" s="10" t="s">
        <v>41</v>
      </c>
      <c r="D21" s="12">
        <v>9829.9</v>
      </c>
      <c r="E21" s="28">
        <v>7000</v>
      </c>
      <c r="F21" s="28">
        <v>10100</v>
      </c>
      <c r="G21" s="21">
        <f>F21/D21*100</f>
        <v>102.74773904108893</v>
      </c>
      <c r="H21" s="21">
        <f>F21/E21*100</f>
        <v>144.28571428571428</v>
      </c>
      <c r="I21" s="67" t="s">
        <v>71</v>
      </c>
      <c r="J21" s="15"/>
      <c r="K21" s="53">
        <f>100-G21</f>
        <v>-2.7477390410889342</v>
      </c>
    </row>
    <row r="22" spans="1:16" ht="45" customHeight="1" x14ac:dyDescent="0.25">
      <c r="A22" s="10">
        <v>8</v>
      </c>
      <c r="B22" s="11" t="s">
        <v>42</v>
      </c>
      <c r="C22" s="10" t="s">
        <v>43</v>
      </c>
      <c r="D22" s="12">
        <v>36064.300000000003</v>
      </c>
      <c r="E22" s="29">
        <v>37500</v>
      </c>
      <c r="F22" s="12">
        <v>35833.800000000003</v>
      </c>
      <c r="G22" s="21">
        <f>F22/D22*100</f>
        <v>99.360863790507508</v>
      </c>
      <c r="H22" s="21">
        <f>F22/E22*100</f>
        <v>95.55680000000001</v>
      </c>
      <c r="I22" s="54" t="s">
        <v>70</v>
      </c>
      <c r="J22" s="15"/>
    </row>
    <row r="23" spans="1:16" ht="39" customHeight="1" x14ac:dyDescent="0.25">
      <c r="A23" s="10">
        <v>9</v>
      </c>
      <c r="B23" s="11" t="s">
        <v>44</v>
      </c>
      <c r="C23" s="54" t="s">
        <v>2</v>
      </c>
      <c r="D23" s="17">
        <v>62.4</v>
      </c>
      <c r="E23" s="30">
        <v>68.3</v>
      </c>
      <c r="F23" s="30">
        <f>E23</f>
        <v>68.3</v>
      </c>
      <c r="G23" s="21"/>
      <c r="H23" s="21"/>
      <c r="I23" s="67" t="s">
        <v>69</v>
      </c>
      <c r="J23" s="15"/>
      <c r="N23" s="2">
        <f>63/101*100</f>
        <v>62.376237623762378</v>
      </c>
      <c r="O23" s="2">
        <f>63+6</f>
        <v>69</v>
      </c>
      <c r="P23" s="2">
        <f>O23/101</f>
        <v>0.68316831683168322</v>
      </c>
    </row>
    <row r="24" spans="1:16" ht="31.5" x14ac:dyDescent="0.25">
      <c r="A24" s="10"/>
      <c r="B24" s="11" t="s">
        <v>45</v>
      </c>
      <c r="C24" s="54" t="s">
        <v>2</v>
      </c>
      <c r="D24" s="17">
        <v>1.98</v>
      </c>
      <c r="E24" s="30">
        <v>6.9</v>
      </c>
      <c r="F24" s="30">
        <f>E24</f>
        <v>6.9</v>
      </c>
      <c r="G24" s="21"/>
      <c r="H24" s="21"/>
      <c r="I24" s="67"/>
      <c r="J24" s="15"/>
      <c r="O24" s="2">
        <f>7/101</f>
        <v>6.9306930693069313E-2</v>
      </c>
    </row>
    <row r="25" spans="1:16" ht="36.75" customHeight="1" x14ac:dyDescent="0.25">
      <c r="A25" s="10">
        <v>9</v>
      </c>
      <c r="B25" s="11" t="s">
        <v>46</v>
      </c>
      <c r="C25" s="54" t="s">
        <v>5</v>
      </c>
      <c r="D25" s="30">
        <v>23079.8</v>
      </c>
      <c r="E25" s="29">
        <v>38000</v>
      </c>
      <c r="F25" s="30">
        <v>26713.3</v>
      </c>
      <c r="G25" s="21">
        <f>F25/D25*100</f>
        <v>115.74320401389959</v>
      </c>
      <c r="H25" s="21">
        <f>F25/E25*100</f>
        <v>70.298157894736846</v>
      </c>
      <c r="I25" s="54" t="s">
        <v>70</v>
      </c>
      <c r="J25" s="15"/>
    </row>
    <row r="26" spans="1:16" ht="38.25" customHeight="1" x14ac:dyDescent="0.25">
      <c r="A26" s="10">
        <v>10</v>
      </c>
      <c r="B26" s="16" t="s">
        <v>12</v>
      </c>
      <c r="C26" s="54" t="s">
        <v>47</v>
      </c>
      <c r="D26" s="28">
        <v>455</v>
      </c>
      <c r="E26" s="29">
        <v>420</v>
      </c>
      <c r="F26" s="28">
        <v>500</v>
      </c>
      <c r="G26" s="21">
        <f>F26/D26*100</f>
        <v>109.8901098901099</v>
      </c>
      <c r="H26" s="21">
        <f>F26/E26*100</f>
        <v>119.04761904761905</v>
      </c>
      <c r="I26" s="67" t="s">
        <v>71</v>
      </c>
      <c r="J26" s="15"/>
    </row>
    <row r="27" spans="1:16" s="34" customFormat="1" ht="40.5" customHeight="1" x14ac:dyDescent="0.25">
      <c r="A27" s="31" t="s">
        <v>48</v>
      </c>
      <c r="B27" s="32" t="s">
        <v>10</v>
      </c>
      <c r="C27" s="54"/>
      <c r="D27" s="17"/>
      <c r="E27" s="33"/>
      <c r="F27" s="19"/>
      <c r="G27" s="33"/>
      <c r="H27" s="33"/>
      <c r="I27" s="68"/>
      <c r="J27" s="32"/>
    </row>
    <row r="28" spans="1:16" ht="42" customHeight="1" x14ac:dyDescent="0.25">
      <c r="A28" s="10">
        <v>1</v>
      </c>
      <c r="B28" s="11" t="s">
        <v>49</v>
      </c>
      <c r="C28" s="54" t="s">
        <v>2</v>
      </c>
      <c r="D28" s="58">
        <v>60</v>
      </c>
      <c r="E28" s="58">
        <v>63</v>
      </c>
      <c r="F28" s="19">
        <v>53</v>
      </c>
      <c r="G28" s="58"/>
      <c r="H28" s="58"/>
      <c r="I28" s="69" t="s">
        <v>70</v>
      </c>
      <c r="J28" s="15"/>
    </row>
    <row r="29" spans="1:16" ht="36" customHeight="1" x14ac:dyDescent="0.25">
      <c r="A29" s="10">
        <v>2</v>
      </c>
      <c r="B29" s="11" t="s">
        <v>50</v>
      </c>
      <c r="C29" s="54" t="s">
        <v>2</v>
      </c>
      <c r="D29" s="58">
        <v>68.5</v>
      </c>
      <c r="E29" s="58">
        <v>70.27</v>
      </c>
      <c r="F29" s="19">
        <v>70.28</v>
      </c>
      <c r="G29" s="58"/>
      <c r="H29" s="58"/>
      <c r="I29" s="69" t="s">
        <v>69</v>
      </c>
      <c r="J29" s="15"/>
    </row>
    <row r="30" spans="1:16" s="3" customFormat="1" ht="24.75" customHeight="1" x14ac:dyDescent="0.25">
      <c r="A30" s="22"/>
      <c r="B30" s="23" t="s">
        <v>6</v>
      </c>
      <c r="C30" s="59"/>
      <c r="D30" s="60"/>
      <c r="E30" s="60"/>
      <c r="F30" s="19"/>
      <c r="G30" s="60"/>
      <c r="H30" s="60"/>
      <c r="I30" s="59"/>
      <c r="J30" s="25"/>
    </row>
    <row r="31" spans="1:16" s="3" customFormat="1" ht="31.5" x14ac:dyDescent="0.25">
      <c r="A31" s="22"/>
      <c r="B31" s="23" t="s">
        <v>51</v>
      </c>
      <c r="C31" s="59" t="s">
        <v>2</v>
      </c>
      <c r="D31" s="60">
        <v>32</v>
      </c>
      <c r="E31" s="60">
        <v>32.5</v>
      </c>
      <c r="F31" s="52">
        <v>32.5</v>
      </c>
      <c r="G31" s="61"/>
      <c r="H31" s="61"/>
      <c r="I31" s="70"/>
      <c r="J31" s="25"/>
    </row>
    <row r="32" spans="1:16" ht="33" customHeight="1" x14ac:dyDescent="0.25">
      <c r="A32" s="10">
        <v>3</v>
      </c>
      <c r="B32" s="11" t="s">
        <v>13</v>
      </c>
      <c r="C32" s="54" t="s">
        <v>14</v>
      </c>
      <c r="D32" s="29">
        <v>11134</v>
      </c>
      <c r="E32" s="29">
        <v>12000</v>
      </c>
      <c r="F32" s="29">
        <v>15658</v>
      </c>
      <c r="G32" s="21">
        <f>F32/D32*100</f>
        <v>140.63229746721754</v>
      </c>
      <c r="H32" s="21">
        <f>F32/E32*100</f>
        <v>130.48333333333332</v>
      </c>
      <c r="I32" s="67" t="s">
        <v>71</v>
      </c>
      <c r="J32" s="15"/>
    </row>
    <row r="33" spans="1:10" ht="38.25" customHeight="1" x14ac:dyDescent="0.25">
      <c r="A33" s="10">
        <v>4</v>
      </c>
      <c r="B33" s="11" t="s">
        <v>15</v>
      </c>
      <c r="C33" s="10" t="s">
        <v>2</v>
      </c>
      <c r="D33" s="58">
        <v>96.5</v>
      </c>
      <c r="E33" s="58">
        <v>96.5</v>
      </c>
      <c r="F33" s="19">
        <v>96.5</v>
      </c>
      <c r="G33" s="58"/>
      <c r="H33" s="58"/>
      <c r="I33" s="69" t="s">
        <v>69</v>
      </c>
      <c r="J33" s="15"/>
    </row>
    <row r="34" spans="1:10" ht="24.75" customHeight="1" x14ac:dyDescent="0.25">
      <c r="A34" s="10">
        <v>5</v>
      </c>
      <c r="B34" s="11" t="s">
        <v>52</v>
      </c>
      <c r="C34" s="54" t="s">
        <v>2</v>
      </c>
      <c r="D34" s="62">
        <v>1.21</v>
      </c>
      <c r="E34" s="62" t="s">
        <v>53</v>
      </c>
      <c r="F34" s="19">
        <v>1.17</v>
      </c>
      <c r="G34" s="63"/>
      <c r="H34" s="63"/>
      <c r="I34" s="71" t="s">
        <v>69</v>
      </c>
      <c r="J34" s="15"/>
    </row>
    <row r="35" spans="1:10" s="1" customFormat="1" ht="33" customHeight="1" x14ac:dyDescent="0.25">
      <c r="A35" s="35" t="s">
        <v>54</v>
      </c>
      <c r="B35" s="32" t="s">
        <v>11</v>
      </c>
      <c r="C35" s="31"/>
      <c r="D35" s="36"/>
      <c r="E35" s="36"/>
      <c r="F35" s="19"/>
      <c r="G35" s="36"/>
      <c r="H35" s="36"/>
      <c r="I35" s="72"/>
      <c r="J35" s="37"/>
    </row>
    <row r="36" spans="1:10" ht="24.75" customHeight="1" x14ac:dyDescent="0.25">
      <c r="A36" s="54">
        <v>1</v>
      </c>
      <c r="B36" s="11" t="s">
        <v>55</v>
      </c>
      <c r="C36" s="10" t="s">
        <v>2</v>
      </c>
      <c r="D36" s="17">
        <v>50</v>
      </c>
      <c r="E36" s="12">
        <v>49.9</v>
      </c>
      <c r="F36" s="19">
        <v>49.9</v>
      </c>
      <c r="G36" s="21"/>
      <c r="H36" s="21"/>
      <c r="I36" s="67" t="s">
        <v>69</v>
      </c>
      <c r="J36" s="15"/>
    </row>
    <row r="37" spans="1:10" ht="33.75" customHeight="1" x14ac:dyDescent="0.25">
      <c r="A37" s="10">
        <v>2</v>
      </c>
      <c r="B37" s="11" t="s">
        <v>56</v>
      </c>
      <c r="C37" s="10" t="s">
        <v>2</v>
      </c>
      <c r="D37" s="38">
        <v>95.12</v>
      </c>
      <c r="E37" s="38">
        <v>93.48</v>
      </c>
      <c r="F37" s="38">
        <v>95.12</v>
      </c>
      <c r="G37" s="38"/>
      <c r="H37" s="38"/>
      <c r="I37" s="67" t="s">
        <v>71</v>
      </c>
      <c r="J37" s="15"/>
    </row>
    <row r="38" spans="1:10" ht="32.25" customHeight="1" x14ac:dyDescent="0.25">
      <c r="A38" s="54">
        <v>3</v>
      </c>
      <c r="B38" s="11" t="s">
        <v>57</v>
      </c>
      <c r="C38" s="10" t="s">
        <v>2</v>
      </c>
      <c r="D38" s="39">
        <v>95.2</v>
      </c>
      <c r="E38" s="13">
        <v>95</v>
      </c>
      <c r="F38" s="38">
        <v>95.2</v>
      </c>
      <c r="G38" s="38"/>
      <c r="H38" s="38"/>
      <c r="I38" s="67" t="s">
        <v>71</v>
      </c>
      <c r="J38" s="15"/>
    </row>
    <row r="39" spans="1:10" ht="35.25" customHeight="1" x14ac:dyDescent="0.25">
      <c r="A39" s="10">
        <v>4</v>
      </c>
      <c r="B39" s="11" t="s">
        <v>58</v>
      </c>
      <c r="C39" s="10" t="s">
        <v>2</v>
      </c>
      <c r="D39" s="17">
        <v>95.5</v>
      </c>
      <c r="E39" s="13">
        <v>96</v>
      </c>
      <c r="F39" s="38">
        <v>96</v>
      </c>
      <c r="G39" s="38"/>
      <c r="H39" s="38"/>
      <c r="I39" s="67" t="s">
        <v>69</v>
      </c>
      <c r="J39" s="15"/>
    </row>
    <row r="40" spans="1:10" s="1" customFormat="1" ht="38.25" customHeight="1" x14ac:dyDescent="0.25">
      <c r="A40" s="31" t="s">
        <v>59</v>
      </c>
      <c r="B40" s="32" t="s">
        <v>60</v>
      </c>
      <c r="C40" s="35"/>
      <c r="D40" s="40"/>
      <c r="E40" s="41"/>
      <c r="F40" s="19"/>
      <c r="G40" s="41"/>
      <c r="H40" s="41"/>
      <c r="I40" s="73"/>
      <c r="J40" s="37"/>
    </row>
    <row r="41" spans="1:10" ht="24.75" customHeight="1" x14ac:dyDescent="0.25">
      <c r="A41" s="54">
        <v>1</v>
      </c>
      <c r="B41" s="11" t="s">
        <v>16</v>
      </c>
      <c r="C41" s="10" t="s">
        <v>2</v>
      </c>
      <c r="D41" s="17">
        <v>100</v>
      </c>
      <c r="E41" s="13">
        <v>100</v>
      </c>
      <c r="F41" s="13">
        <v>100</v>
      </c>
      <c r="G41" s="42"/>
      <c r="H41" s="42"/>
      <c r="I41" s="74" t="s">
        <v>69</v>
      </c>
      <c r="J41" s="15"/>
    </row>
    <row r="42" spans="1:10" x14ac:dyDescent="0.25">
      <c r="A42" s="43"/>
      <c r="B42" s="44"/>
      <c r="C42" s="45"/>
      <c r="D42" s="46"/>
      <c r="E42" s="46"/>
      <c r="F42" s="46"/>
      <c r="G42" s="46"/>
      <c r="H42" s="46"/>
      <c r="I42" s="45"/>
      <c r="J42" s="47"/>
    </row>
  </sheetData>
  <mergeCells count="9">
    <mergeCell ref="A1:J1"/>
    <mergeCell ref="A2:J2"/>
    <mergeCell ref="A3:J3"/>
    <mergeCell ref="A5:A6"/>
    <mergeCell ref="B5:B6"/>
    <mergeCell ref="C5:C6"/>
    <mergeCell ref="D5:D6"/>
    <mergeCell ref="E5:H5"/>
    <mergeCell ref="J5:J6"/>
  </mergeCells>
  <pageMargins left="0.45" right="0.2" top="0.5" bottom="0.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 1</vt:lpstr>
      <vt:lpstr>'Phu luc 1'!Print_Area</vt:lpstr>
      <vt:lpstr>'Phu luc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2022-11-14T09:36:44Z</cp:lastPrinted>
  <dcterms:created xsi:type="dcterms:W3CDTF">2020-07-30T01:40:27Z</dcterms:created>
  <dcterms:modified xsi:type="dcterms:W3CDTF">2022-11-16T01:55:11Z</dcterms:modified>
</cp:coreProperties>
</file>